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9388B18-B309-4A91-ADE1-6B7D40D0B7D9}" xr6:coauthVersionLast="47" xr6:coauthVersionMax="47" xr10:uidLastSave="{00000000-0000-0000-0000-000000000000}"/>
  <bookViews>
    <workbookView xWindow="-120" yWindow="-120" windowWidth="19440" windowHeight="15000" xr2:uid="{9F3BE7EA-DD7C-4ECB-8014-2786A0DB6608}"/>
  </bookViews>
  <sheets>
    <sheet name="第三号第一様式" sheetId="1" r:id="rId1"/>
  </sheets>
  <definedNames>
    <definedName name="_xlnm.Print_Titles" localSheetId="0">第三号第一様式!$1:$6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I30" i="1" s="1"/>
  <c r="E30" i="1"/>
  <c r="E29" i="1"/>
  <c r="E28" i="1"/>
  <c r="E27" i="1"/>
  <c r="I26" i="1"/>
  <c r="E26" i="1"/>
  <c r="I25" i="1"/>
  <c r="E25" i="1"/>
  <c r="I24" i="1"/>
  <c r="E24" i="1"/>
  <c r="I23" i="1"/>
  <c r="E23" i="1"/>
  <c r="E22" i="1"/>
  <c r="E21" i="1"/>
  <c r="I20" i="1"/>
  <c r="E20" i="1"/>
  <c r="D20" i="1"/>
  <c r="C20" i="1"/>
  <c r="I19" i="1"/>
  <c r="E19" i="1"/>
  <c r="I18" i="1"/>
  <c r="E18" i="1"/>
  <c r="I17" i="1"/>
  <c r="E17" i="1"/>
  <c r="D17" i="1"/>
  <c r="D16" i="1" s="1"/>
  <c r="C17" i="1"/>
  <c r="H16" i="1"/>
  <c r="H21" i="1" s="1"/>
  <c r="H31" i="1" s="1"/>
  <c r="G16" i="1"/>
  <c r="I16" i="1" s="1"/>
  <c r="C16" i="1"/>
  <c r="E16" i="1" s="1"/>
  <c r="E15" i="1"/>
  <c r="I14" i="1"/>
  <c r="E14" i="1"/>
  <c r="I13" i="1"/>
  <c r="E13" i="1"/>
  <c r="I12" i="1"/>
  <c r="E12" i="1"/>
  <c r="I11" i="1"/>
  <c r="E11" i="1"/>
  <c r="I10" i="1"/>
  <c r="E10" i="1"/>
  <c r="I9" i="1"/>
  <c r="H9" i="1"/>
  <c r="G9" i="1"/>
  <c r="G21" i="1" s="1"/>
  <c r="D9" i="1"/>
  <c r="C9" i="1"/>
  <c r="C31" i="1" s="1"/>
  <c r="D31" i="1" l="1"/>
  <c r="E31" i="1" s="1"/>
  <c r="G31" i="1"/>
  <c r="I31" i="1" s="1"/>
  <c r="I21" i="1"/>
  <c r="E9" i="1"/>
</calcChain>
</file>

<file path=xl/sharedStrings.xml><?xml version="1.0" encoding="utf-8"?>
<sst xmlns="http://schemas.openxmlformats.org/spreadsheetml/2006/main" count="54" uniqueCount="50">
  <si>
    <t>第三号第一様式（第二十七条第四項関係）</t>
    <phoneticPr fontId="4"/>
  </si>
  <si>
    <t>法人単位貸借対照表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</si>
  <si>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</si>
  <si>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</si>
  <si>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</si>
  <si>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</si>
  <si>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</si>
  <si>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</si>
  <si>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</si>
  <si>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</si>
  <si>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</si>
  <si>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</si>
  <si>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売掛金</t>
  </si>
  <si>
    <t>　１年以内返済予定設備資金借入金</t>
  </si>
  <si>
    <t>　事業未収金</t>
  </si>
  <si>
    <t>　１年以内返済予定長期運営資金借入金</t>
  </si>
  <si>
    <t>　未収金</t>
  </si>
  <si>
    <t>　１年以内返済予定リース債務</t>
  </si>
  <si>
    <t>　未収補助金</t>
  </si>
  <si>
    <t>　職員預り金</t>
  </si>
  <si>
    <t>　貯蔵品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</si>
  <si>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</si>
  <si>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</si>
  <si>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</si>
  <si>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</si>
  <si>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</si>
  <si>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</si>
  <si>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</si>
  <si>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</si>
  <si>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その他の固定資産</t>
  </si>
  <si>
    <t>　退職給付引当金</t>
  </si>
  <si>
    <t>負債の部合計</t>
  </si>
  <si>
    <t>　構築物</t>
  </si>
  <si>
    <t>純資産の部</t>
  </si>
  <si>
    <t>　車輌運搬具</t>
  </si>
  <si>
    <t>基本金</t>
  </si>
  <si>
    <t>　器具及び備品</t>
  </si>
  <si>
    <t>国庫補助金等特別積立金</t>
  </si>
  <si>
    <t>　有形リース資産</t>
  </si>
  <si>
    <t>次期繰越活動増減差額</t>
  </si>
  <si>
    <t>　権利</t>
  </si>
  <si>
    <t>（うち当期活動増減差額）</t>
  </si>
  <si>
    <t>　ソフトウェア</t>
  </si>
  <si>
    <t>　無形リース資産</t>
  </si>
  <si>
    <t>　投資有価証券</t>
  </si>
  <si>
    <t>　退職給付引当資産</t>
  </si>
  <si>
    <t>純資産の部合計</t>
  </si>
  <si>
    <t>資産の部合計</t>
  </si>
  <si>
    <t>負債及び純資産の部合計</t>
  </si>
  <si>
    <t>令和6年3月31日現在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</si>
</sst>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4B2FA8B0-A401-4CDA-9FA2-F83C4603C28D}"/>
    <cellStyle name="標準 3" xfId="2" xr:uid="{3E659012-EE75-4C5F-8511-D68596D56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9A3F-2238-4F73-8F6D-47583900CFF2}">
  <sheetPr>
    <pageSetUpPr fitToPage="1"/>
  </sheetPr>
  <dimension ref="B1:I31"/>
  <sheetViews>
    <sheetView showGridLines="0" tabSelected="1" workbookViewId="0">
      <selection activeCell="B5" sqref="B5:I5"/>
    </sheetView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22" t="s">
        <v>1</v>
      </c>
      <c r="C3" s="22"/>
      <c r="D3" s="22"/>
      <c r="E3" s="22"/>
      <c r="F3" s="22"/>
      <c r="G3" s="22"/>
      <c r="H3" s="22"/>
      <c r="I3" s="22"/>
    </row>
    <row r="4" spans="2:9" ht="21" x14ac:dyDescent="0.4">
      <c r="B4" s="4"/>
      <c r="C4" s="2"/>
      <c r="D4" s="1"/>
      <c r="E4" s="1"/>
      <c r="F4" s="1"/>
      <c r="G4" s="1"/>
      <c r="H4" s="1"/>
      <c r="I4" s="1"/>
    </row>
    <row r="5" spans="2:9" ht="21" x14ac:dyDescent="0.4">
      <c r="B5" s="23" t="s">
        <v>49</v>
      </c>
      <c r="C5" s="23"/>
      <c r="D5" s="23"/>
      <c r="E5" s="23"/>
      <c r="F5" s="23"/>
      <c r="G5" s="23"/>
      <c r="H5" s="23"/>
      <c r="I5" s="23"/>
    </row>
    <row r="6" spans="2:9" x14ac:dyDescent="0.4">
      <c r="B6" s="5"/>
      <c r="C6" s="1"/>
      <c r="D6" s="1"/>
      <c r="E6" s="1"/>
      <c r="F6" s="1"/>
      <c r="G6" s="1"/>
      <c r="H6" s="1"/>
      <c r="I6" s="6" t="s">
        <v>2</v>
      </c>
    </row>
    <row r="7" spans="2:9" x14ac:dyDescent="0.4">
      <c r="B7" s="24" t="s">
        <v>3</v>
      </c>
      <c r="C7" s="25"/>
      <c r="D7" s="25"/>
      <c r="E7" s="26"/>
      <c r="F7" s="24" t="s">
        <v>4</v>
      </c>
      <c r="G7" s="25"/>
      <c r="H7" s="25"/>
      <c r="I7" s="26"/>
    </row>
    <row r="8" spans="2:9" x14ac:dyDescent="0.4">
      <c r="B8" s="7"/>
      <c r="C8" s="7" t="s">
        <v>5</v>
      </c>
      <c r="D8" s="7" t="s">
        <v>6</v>
      </c>
      <c r="E8" s="7" t="s">
        <v>7</v>
      </c>
      <c r="F8" s="8"/>
      <c r="G8" s="7" t="s">
        <v>5</v>
      </c>
      <c r="H8" s="7" t="s">
        <v>6</v>
      </c>
      <c r="I8" s="7" t="s">
        <v>7</v>
      </c>
    </row>
    <row r="9" spans="2:9" x14ac:dyDescent="0.4">
      <c r="B9" s="9" t="s">
        <v>8</v>
      </c>
      <c r="C9" s="10">
        <f>+C10+C11+C12+C13+C14+C15</f>
        <v>157535281</v>
      </c>
      <c r="D9" s="11">
        <f>+D10+D11+D12+D13+D14+D15</f>
        <v>130942116</v>
      </c>
      <c r="E9" s="10">
        <f>C9-D9</f>
        <v>26593165</v>
      </c>
      <c r="F9" s="9" t="s">
        <v>9</v>
      </c>
      <c r="G9" s="10">
        <f>+G10+G11+G12+G13+G14</f>
        <v>36325121</v>
      </c>
      <c r="H9" s="11">
        <f>+H10+H11+H12+H13+H14</f>
        <v>34914192</v>
      </c>
      <c r="I9" s="10">
        <f>G9-H9</f>
        <v>1410929</v>
      </c>
    </row>
    <row r="10" spans="2:9" x14ac:dyDescent="0.4">
      <c r="B10" s="12" t="s">
        <v>10</v>
      </c>
      <c r="C10" s="13">
        <v>98222078</v>
      </c>
      <c r="D10" s="14">
        <v>73384296</v>
      </c>
      <c r="E10" s="13">
        <f t="shared" ref="E10:E31" si="0">C10-D10</f>
        <v>24837782</v>
      </c>
      <c r="F10" s="15" t="s">
        <v>11</v>
      </c>
      <c r="G10" s="16">
        <v>19946695</v>
      </c>
      <c r="H10" s="17">
        <v>20357583</v>
      </c>
      <c r="I10" s="16">
        <f t="shared" ref="I10:I31" si="1">G10-H10</f>
        <v>-410888</v>
      </c>
    </row>
    <row r="11" spans="2:9" x14ac:dyDescent="0.4">
      <c r="B11" s="15" t="s">
        <v>12</v>
      </c>
      <c r="C11" s="16">
        <v>214215</v>
      </c>
      <c r="D11" s="17">
        <v>355744</v>
      </c>
      <c r="E11" s="16">
        <f t="shared" si="0"/>
        <v>-141529</v>
      </c>
      <c r="F11" s="15" t="s">
        <v>13</v>
      </c>
      <c r="G11" s="16">
        <v>9144000</v>
      </c>
      <c r="H11" s="17">
        <v>8382000</v>
      </c>
      <c r="I11" s="16">
        <f t="shared" si="1"/>
        <v>762000</v>
      </c>
    </row>
    <row r="12" spans="2:9" x14ac:dyDescent="0.4">
      <c r="B12" s="15" t="s">
        <v>14</v>
      </c>
      <c r="C12" s="16">
        <v>59023820</v>
      </c>
      <c r="D12" s="17">
        <v>56382908</v>
      </c>
      <c r="E12" s="16">
        <f t="shared" si="0"/>
        <v>2640912</v>
      </c>
      <c r="F12" s="15" t="s">
        <v>15</v>
      </c>
      <c r="G12" s="16">
        <v>4008000</v>
      </c>
      <c r="H12" s="17">
        <v>3674000</v>
      </c>
      <c r="I12" s="16">
        <f t="shared" si="1"/>
        <v>334000</v>
      </c>
    </row>
    <row r="13" spans="2:9" x14ac:dyDescent="0.4">
      <c r="B13" s="15" t="s">
        <v>16</v>
      </c>
      <c r="C13" s="16"/>
      <c r="D13" s="17">
        <v>744000</v>
      </c>
      <c r="E13" s="16">
        <f t="shared" si="0"/>
        <v>-744000</v>
      </c>
      <c r="F13" s="15" t="s">
        <v>17</v>
      </c>
      <c r="G13" s="16">
        <v>458694</v>
      </c>
      <c r="H13" s="17">
        <v>1583928</v>
      </c>
      <c r="I13" s="16">
        <f t="shared" si="1"/>
        <v>-1125234</v>
      </c>
    </row>
    <row r="14" spans="2:9" x14ac:dyDescent="0.4">
      <c r="B14" s="15" t="s">
        <v>18</v>
      </c>
      <c r="C14" s="16"/>
      <c r="D14" s="17"/>
      <c r="E14" s="16">
        <f t="shared" si="0"/>
        <v>0</v>
      </c>
      <c r="F14" s="15" t="s">
        <v>19</v>
      </c>
      <c r="G14" s="16">
        <v>2767732</v>
      </c>
      <c r="H14" s="17">
        <v>916681</v>
      </c>
      <c r="I14" s="16">
        <f t="shared" si="1"/>
        <v>1851051</v>
      </c>
    </row>
    <row r="15" spans="2:9" x14ac:dyDescent="0.4">
      <c r="B15" s="15" t="s">
        <v>20</v>
      </c>
      <c r="C15" s="16">
        <v>75168</v>
      </c>
      <c r="D15" s="17">
        <v>75168</v>
      </c>
      <c r="E15" s="16">
        <f t="shared" si="0"/>
        <v>0</v>
      </c>
      <c r="F15" s="15"/>
      <c r="G15" s="16"/>
      <c r="H15" s="16"/>
      <c r="I15" s="16"/>
    </row>
    <row r="16" spans="2:9" x14ac:dyDescent="0.4">
      <c r="B16" s="9" t="s">
        <v>21</v>
      </c>
      <c r="C16" s="10">
        <f>+C17 +C20</f>
        <v>351764323</v>
      </c>
      <c r="D16" s="11">
        <f>+D17 +D20</f>
        <v>373399622</v>
      </c>
      <c r="E16" s="10">
        <f t="shared" si="0"/>
        <v>-21635299</v>
      </c>
      <c r="F16" s="9" t="s">
        <v>22</v>
      </c>
      <c r="G16" s="10">
        <f>+G17+G18+G19+G20</f>
        <v>29538960</v>
      </c>
      <c r="H16" s="11">
        <f>+H17+H18+H19+H20</f>
        <v>42243704</v>
      </c>
      <c r="I16" s="10">
        <f t="shared" si="1"/>
        <v>-12704744</v>
      </c>
    </row>
    <row r="17" spans="2:9" x14ac:dyDescent="0.4">
      <c r="B17" s="9" t="s">
        <v>23</v>
      </c>
      <c r="C17" s="10">
        <f>+C18+C19</f>
        <v>308205486</v>
      </c>
      <c r="D17" s="11">
        <f>+D18+D19</f>
        <v>325651530</v>
      </c>
      <c r="E17" s="10">
        <f t="shared" si="0"/>
        <v>-17446044</v>
      </c>
      <c r="F17" s="15" t="s">
        <v>24</v>
      </c>
      <c r="G17" s="16">
        <v>6432000</v>
      </c>
      <c r="H17" s="17">
        <v>15576000</v>
      </c>
      <c r="I17" s="16">
        <f t="shared" si="1"/>
        <v>-9144000</v>
      </c>
    </row>
    <row r="18" spans="2:9" x14ac:dyDescent="0.4">
      <c r="B18" s="12" t="s">
        <v>25</v>
      </c>
      <c r="C18" s="13">
        <v>45299054</v>
      </c>
      <c r="D18" s="14">
        <v>45299054</v>
      </c>
      <c r="E18" s="13">
        <f t="shared" si="0"/>
        <v>0</v>
      </c>
      <c r="F18" s="15" t="s">
        <v>26</v>
      </c>
      <c r="G18" s="16">
        <v>10982000</v>
      </c>
      <c r="H18" s="17">
        <v>14990000</v>
      </c>
      <c r="I18" s="16">
        <f t="shared" si="1"/>
        <v>-4008000</v>
      </c>
    </row>
    <row r="19" spans="2:9" x14ac:dyDescent="0.4">
      <c r="B19" s="15" t="s">
        <v>27</v>
      </c>
      <c r="C19" s="16">
        <v>262906432</v>
      </c>
      <c r="D19" s="17">
        <v>280352476</v>
      </c>
      <c r="E19" s="16">
        <f t="shared" si="0"/>
        <v>-17446044</v>
      </c>
      <c r="F19" s="15" t="s">
        <v>28</v>
      </c>
      <c r="G19" s="16"/>
      <c r="H19" s="17">
        <v>458694</v>
      </c>
      <c r="I19" s="16">
        <f t="shared" si="1"/>
        <v>-458694</v>
      </c>
    </row>
    <row r="20" spans="2:9" x14ac:dyDescent="0.4">
      <c r="B20" s="9" t="s">
        <v>29</v>
      </c>
      <c r="C20" s="10">
        <f>+C21+C22+C23+C24+C25+C26+C27+C28+C29+C30</f>
        <v>43558837</v>
      </c>
      <c r="D20" s="11">
        <f>+D21+D22+D23+D24+D25+D26+D27+D28+D29+D30</f>
        <v>47748092</v>
      </c>
      <c r="E20" s="10">
        <f t="shared" si="0"/>
        <v>-4189255</v>
      </c>
      <c r="F20" s="15" t="s">
        <v>30</v>
      </c>
      <c r="G20" s="16">
        <v>12124960</v>
      </c>
      <c r="H20" s="17">
        <v>11219010</v>
      </c>
      <c r="I20" s="16">
        <f t="shared" si="1"/>
        <v>905950</v>
      </c>
    </row>
    <row r="21" spans="2:9" x14ac:dyDescent="0.4">
      <c r="B21" s="15" t="s">
        <v>27</v>
      </c>
      <c r="C21" s="16">
        <v>4343828</v>
      </c>
      <c r="D21" s="17">
        <v>4662740</v>
      </c>
      <c r="E21" s="16">
        <f t="shared" si="0"/>
        <v>-318912</v>
      </c>
      <c r="F21" s="9" t="s">
        <v>31</v>
      </c>
      <c r="G21" s="10">
        <f>+G9 +G16</f>
        <v>65864081</v>
      </c>
      <c r="H21" s="10">
        <f>+H9 +H16</f>
        <v>77157896</v>
      </c>
      <c r="I21" s="10">
        <f t="shared" si="1"/>
        <v>-11293815</v>
      </c>
    </row>
    <row r="22" spans="2:9" x14ac:dyDescent="0.4">
      <c r="B22" s="15" t="s">
        <v>32</v>
      </c>
      <c r="C22" s="16">
        <v>19537755</v>
      </c>
      <c r="D22" s="17">
        <v>21436873</v>
      </c>
      <c r="E22" s="16">
        <f t="shared" si="0"/>
        <v>-1899118</v>
      </c>
      <c r="F22" s="27" t="s">
        <v>33</v>
      </c>
      <c r="G22" s="28"/>
      <c r="H22" s="28"/>
      <c r="I22" s="29"/>
    </row>
    <row r="23" spans="2:9" x14ac:dyDescent="0.4">
      <c r="B23" s="15" t="s">
        <v>34</v>
      </c>
      <c r="C23" s="16">
        <v>264184</v>
      </c>
      <c r="D23" s="17">
        <v>804590</v>
      </c>
      <c r="E23" s="16">
        <f t="shared" si="0"/>
        <v>-540406</v>
      </c>
      <c r="F23" s="12" t="s">
        <v>35</v>
      </c>
      <c r="G23" s="13">
        <v>67949000</v>
      </c>
      <c r="H23" s="14">
        <v>67949000</v>
      </c>
      <c r="I23" s="13">
        <f t="shared" si="1"/>
        <v>0</v>
      </c>
    </row>
    <row r="24" spans="2:9" x14ac:dyDescent="0.4">
      <c r="B24" s="15" t="s">
        <v>36</v>
      </c>
      <c r="C24" s="16">
        <v>3356699</v>
      </c>
      <c r="D24" s="17">
        <v>7240212</v>
      </c>
      <c r="E24" s="16">
        <f t="shared" si="0"/>
        <v>-3883513</v>
      </c>
      <c r="F24" s="15" t="s">
        <v>37</v>
      </c>
      <c r="G24" s="16">
        <v>109448918</v>
      </c>
      <c r="H24" s="17">
        <v>118574109</v>
      </c>
      <c r="I24" s="16">
        <f t="shared" si="1"/>
        <v>-9125191</v>
      </c>
    </row>
    <row r="25" spans="2:9" x14ac:dyDescent="0.4">
      <c r="B25" s="15" t="s">
        <v>38</v>
      </c>
      <c r="C25" s="16">
        <v>857318</v>
      </c>
      <c r="D25" s="17">
        <v>1663166</v>
      </c>
      <c r="E25" s="16">
        <f t="shared" si="0"/>
        <v>-805848</v>
      </c>
      <c r="F25" s="15" t="s">
        <v>39</v>
      </c>
      <c r="G25" s="16">
        <v>266037605</v>
      </c>
      <c r="H25" s="17">
        <v>244547133</v>
      </c>
      <c r="I25" s="16">
        <f t="shared" si="1"/>
        <v>21490472</v>
      </c>
    </row>
    <row r="26" spans="2:9" x14ac:dyDescent="0.4">
      <c r="B26" s="15" t="s">
        <v>40</v>
      </c>
      <c r="C26" s="16">
        <v>41690</v>
      </c>
      <c r="D26" s="17">
        <v>41690</v>
      </c>
      <c r="E26" s="16">
        <f t="shared" si="0"/>
        <v>0</v>
      </c>
      <c r="F26" s="15" t="s">
        <v>41</v>
      </c>
      <c r="G26" s="16">
        <v>21490472</v>
      </c>
      <c r="H26" s="17">
        <v>63606</v>
      </c>
      <c r="I26" s="16">
        <f t="shared" si="1"/>
        <v>21426866</v>
      </c>
    </row>
    <row r="27" spans="2:9" x14ac:dyDescent="0.4">
      <c r="B27" s="15" t="s">
        <v>42</v>
      </c>
      <c r="C27" s="16"/>
      <c r="D27" s="17">
        <v>9540</v>
      </c>
      <c r="E27" s="16">
        <f t="shared" si="0"/>
        <v>-9540</v>
      </c>
      <c r="F27" s="15"/>
      <c r="G27" s="16"/>
      <c r="H27" s="16"/>
      <c r="I27" s="16"/>
    </row>
    <row r="28" spans="2:9" x14ac:dyDescent="0.4">
      <c r="B28" s="15" t="s">
        <v>43</v>
      </c>
      <c r="C28" s="16">
        <v>3</v>
      </c>
      <c r="D28" s="17">
        <v>670271</v>
      </c>
      <c r="E28" s="16">
        <f t="shared" si="0"/>
        <v>-670268</v>
      </c>
      <c r="F28" s="15"/>
      <c r="G28" s="16"/>
      <c r="H28" s="16"/>
      <c r="I28" s="16"/>
    </row>
    <row r="29" spans="2:9" x14ac:dyDescent="0.4">
      <c r="B29" s="15" t="s">
        <v>44</v>
      </c>
      <c r="C29" s="16">
        <v>3032400</v>
      </c>
      <c r="D29" s="17"/>
      <c r="E29" s="16">
        <f t="shared" si="0"/>
        <v>3032400</v>
      </c>
      <c r="F29" s="18"/>
      <c r="G29" s="19"/>
      <c r="H29" s="19"/>
      <c r="I29" s="19"/>
    </row>
    <row r="30" spans="2:9" x14ac:dyDescent="0.4">
      <c r="B30" s="15" t="s">
        <v>45</v>
      </c>
      <c r="C30" s="16">
        <v>12124960</v>
      </c>
      <c r="D30" s="17">
        <v>11219010</v>
      </c>
      <c r="E30" s="16">
        <f t="shared" si="0"/>
        <v>905950</v>
      </c>
      <c r="F30" s="9" t="s">
        <v>46</v>
      </c>
      <c r="G30" s="10">
        <f>+G23 +G24 +G25</f>
        <v>443435523</v>
      </c>
      <c r="H30" s="10">
        <f>+H23 +H24 +H25</f>
        <v>431070242</v>
      </c>
      <c r="I30" s="10">
        <f t="shared" si="1"/>
        <v>12365281</v>
      </c>
    </row>
    <row r="31" spans="2:9" x14ac:dyDescent="0.4">
      <c r="B31" s="9" t="s">
        <v>47</v>
      </c>
      <c r="C31" s="10">
        <f>+C9 +C16</f>
        <v>509299604</v>
      </c>
      <c r="D31" s="10">
        <f>+D9 +D16</f>
        <v>504341738</v>
      </c>
      <c r="E31" s="10">
        <f t="shared" si="0"/>
        <v>4957866</v>
      </c>
      <c r="F31" s="20" t="s">
        <v>48</v>
      </c>
      <c r="G31" s="21">
        <f>+G21 +G30</f>
        <v>509299604</v>
      </c>
      <c r="H31" s="21">
        <f>+H21 +H30</f>
        <v>508228138</v>
      </c>
      <c r="I31" s="21">
        <f t="shared" si="1"/>
        <v>1071466</v>
      </c>
    </row>
  </sheetData>
  <mergeCells count="5">
    <mergeCell ref="B3:I3"/>
    <mergeCell ref="B5:I5"/>
    <mergeCell ref="B7:E7"/>
    <mergeCell ref="F7:I7"/>
    <mergeCell ref="F22:I22"/>
  </mergeCells>
  <phoneticPr fontId="2"/>
  <pageMargins left="0.7" right="0.7" top="0.75" bottom="0.75" header="0.3" footer="0.3"/>
  <pageSetup paperSize="9" fitToHeight="0" orientation="portrait" r:id="rId1"/>
  <headerFooter>
    <oddHeader>&amp;L社会福祉法人親交会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DESKTOP5</dc:creator>
  <cp:lastModifiedBy>DESKTOP5</cp:lastModifiedBy>
  <dcterms:created xsi:type="dcterms:W3CDTF">2024-07-30T06:31:33Z</dcterms:created>
  <dcterms:modified xsi:type="dcterms:W3CDTF">2024-07-30T07:13:02Z</dcterms:modified>
</cp:coreProperties>
</file>