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103CF32-B251-4A53-AFBE-86D3890996BD}" xr6:coauthVersionLast="47" xr6:coauthVersionMax="47" xr10:uidLastSave="{00000000-0000-0000-0000-000000000000}"/>
  <bookViews>
    <workbookView xWindow="-120" yWindow="-120" windowWidth="19440" windowHeight="15000" xr2:uid="{EA4F535C-B581-45F4-A056-84C7068D265C}"/>
  </bookViews>
  <sheets>
    <sheet name="第二号第一様式" sheetId="1" r:id="rId1"/>
  </sheets>
  <definedNames>
    <definedName name="_xlnm.Print_Titles" localSheetId="0">第二号第一様式!$1:$7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36" i="1"/>
  <c r="G34" i="1"/>
  <c r="E32" i="1"/>
  <c r="F31" i="1"/>
  <c r="G31" i="1" s="1"/>
  <c r="E31" i="1"/>
  <c r="G30" i="1"/>
  <c r="F29" i="1"/>
  <c r="G29" i="1" s="1"/>
  <c r="E29" i="1"/>
  <c r="F26" i="1"/>
  <c r="E26" i="1"/>
  <c r="G26" i="1" s="1"/>
  <c r="G25" i="1"/>
  <c r="G24" i="1"/>
  <c r="F23" i="1"/>
  <c r="F27" i="1" s="1"/>
  <c r="E23" i="1"/>
  <c r="E27" i="1" s="1"/>
  <c r="G22" i="1"/>
  <c r="G21" i="1"/>
  <c r="E20" i="1"/>
  <c r="E28" i="1" s="1"/>
  <c r="F19" i="1"/>
  <c r="E19" i="1"/>
  <c r="G19" i="1" s="1"/>
  <c r="G18" i="1"/>
  <c r="G17" i="1"/>
  <c r="G16" i="1"/>
  <c r="G15" i="1"/>
  <c r="G14" i="1"/>
  <c r="G13" i="1"/>
  <c r="G12" i="1"/>
  <c r="F11" i="1"/>
  <c r="F20" i="1" s="1"/>
  <c r="E11" i="1"/>
  <c r="G10" i="1"/>
  <c r="G9" i="1"/>
  <c r="G8" i="1"/>
  <c r="G27" i="1" l="1"/>
  <c r="E33" i="1"/>
  <c r="G28" i="1"/>
  <c r="F28" i="1"/>
  <c r="G20" i="1"/>
  <c r="G32" i="1"/>
  <c r="G23" i="1"/>
  <c r="F32" i="1"/>
  <c r="G11" i="1"/>
  <c r="F33" i="1" l="1"/>
  <c r="F35" i="1" s="1"/>
  <c r="F39" i="1" s="1"/>
  <c r="E35" i="1"/>
  <c r="G33" i="1"/>
  <c r="E39" i="1" l="1"/>
  <c r="G39" i="1" s="1"/>
  <c r="G35" i="1"/>
</calcChain>
</file>

<file path=xl/sharedStrings.xml><?xml version="1.0" encoding="utf-8"?>
<sst xmlns="http://schemas.openxmlformats.org/spreadsheetml/2006/main" count="50" uniqueCount="46">
  <si>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</si>
  <si>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</si>
  <si>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</si>
  <si>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</si>
  <si>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</si>
  <si>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</si>
  <si>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</si>
  <si>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</si>
  <si>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</si>
  <si>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</si>
  <si>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障害福祉サービス等事業収益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</si>
  <si>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</si>
  <si>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</si>
  <si>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</si>
  <si>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</si>
  <si>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</si>
  <si>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</si>
  <si>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</si>
  <si>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減価償却費</t>
  </si>
  <si>
    <t>国庫補助金等特別積立金取崩額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</si>
  <si>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</si>
  <si>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</si>
  <si>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</si>
  <si>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</si>
  <si>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</si>
  <si>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</si>
  <si>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</si>
  <si>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</si>
  <si>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</si>
  <si>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</si>
  <si>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</si>
  <si>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</si>
  <si>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</si>
  <si>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特別収益計（８）</t>
  </si>
  <si>
    <t>固定資産売却損・処分損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</si>
  <si>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</si>
  <si>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</si>
  <si>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</si>
  <si>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</si>
  <si>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</si>
  <si>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</si>
  <si>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</si>
  <si>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</si>
  <si>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</si>
  <si>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</si>
  <si>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（自）令和5年4月1日  （至）令和6年3月31日</t>
    <rPh sb="3" eb="5">
      <t>レイワ</t>
    </rPh>
    <rPh sb="16" eb="18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</si>
</sst>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horizontal="left" vertical="center" textRotation="255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horizontal="left" vertical="top" shrinkToFit="1"/>
    </xf>
    <xf numFmtId="176" fontId="9" fillId="0" borderId="11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</cellXfs>
  <cellStyles count="3">
    <cellStyle name="標準" xfId="0" builtinId="0"/>
    <cellStyle name="標準 2" xfId="2" xr:uid="{66A0124E-C0B8-409F-9C9C-A934F07F588F}"/>
    <cellStyle name="標準 3" xfId="1" xr:uid="{EDC6F5C4-2086-47B3-82D8-B2FF30461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009E-A8AE-415C-AE21-F5A12597B756}">
  <sheetPr>
    <pageSetUpPr fitToPage="1"/>
  </sheetPr>
  <dimension ref="B2:G39"/>
  <sheetViews>
    <sheetView showGridLines="0" tabSelected="1" workbookViewId="0">
      <selection activeCell="B5" sqref="B5:G5"/>
    </sheetView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33" t="s">
        <v>1</v>
      </c>
      <c r="C3" s="33"/>
      <c r="D3" s="33"/>
      <c r="E3" s="33"/>
      <c r="F3" s="33"/>
      <c r="G3" s="33"/>
    </row>
    <row r="4" spans="2:7" x14ac:dyDescent="0.4">
      <c r="B4" s="4"/>
      <c r="C4" s="4"/>
      <c r="D4" s="4"/>
      <c r="E4" s="4"/>
      <c r="F4" s="4"/>
      <c r="G4" s="2"/>
    </row>
    <row r="5" spans="2:7" ht="21" x14ac:dyDescent="0.4">
      <c r="B5" s="34" t="s">
        <v>45</v>
      </c>
      <c r="C5" s="34"/>
      <c r="D5" s="34"/>
      <c r="E5" s="34"/>
      <c r="F5" s="34"/>
      <c r="G5" s="34"/>
    </row>
    <row r="6" spans="2:7" x14ac:dyDescent="0.4">
      <c r="B6" s="5"/>
      <c r="C6" s="5"/>
      <c r="D6" s="5"/>
      <c r="E6" s="5"/>
      <c r="F6" s="2"/>
      <c r="G6" s="5" t="s">
        <v>2</v>
      </c>
    </row>
    <row r="7" spans="2:7" x14ac:dyDescent="0.4">
      <c r="B7" s="35" t="s">
        <v>3</v>
      </c>
      <c r="C7" s="35"/>
      <c r="D7" s="35"/>
      <c r="E7" s="6" t="s">
        <v>4</v>
      </c>
      <c r="F7" s="6" t="s">
        <v>5</v>
      </c>
      <c r="G7" s="6" t="s">
        <v>6</v>
      </c>
    </row>
    <row r="8" spans="2:7" x14ac:dyDescent="0.4">
      <c r="B8" s="36" t="s">
        <v>7</v>
      </c>
      <c r="C8" s="36" t="s">
        <v>8</v>
      </c>
      <c r="D8" s="7" t="s">
        <v>9</v>
      </c>
      <c r="E8" s="8">
        <v>3978507</v>
      </c>
      <c r="F8" s="9">
        <v>3974283</v>
      </c>
      <c r="G8" s="8">
        <f>E8-F8</f>
        <v>4224</v>
      </c>
    </row>
    <row r="9" spans="2:7" x14ac:dyDescent="0.4">
      <c r="B9" s="37"/>
      <c r="C9" s="37"/>
      <c r="D9" s="10" t="s">
        <v>10</v>
      </c>
      <c r="E9" s="11">
        <v>377724627</v>
      </c>
      <c r="F9" s="12">
        <v>371889600</v>
      </c>
      <c r="G9" s="11">
        <f t="shared" ref="G9:G39" si="0">E9-F9</f>
        <v>5835027</v>
      </c>
    </row>
    <row r="10" spans="2:7" x14ac:dyDescent="0.4">
      <c r="B10" s="37"/>
      <c r="C10" s="37"/>
      <c r="D10" s="10" t="s">
        <v>11</v>
      </c>
      <c r="E10" s="11">
        <v>151480</v>
      </c>
      <c r="F10" s="13">
        <v>503760</v>
      </c>
      <c r="G10" s="11">
        <f t="shared" si="0"/>
        <v>-352280</v>
      </c>
    </row>
    <row r="11" spans="2:7" x14ac:dyDescent="0.4">
      <c r="B11" s="37"/>
      <c r="C11" s="38"/>
      <c r="D11" s="14" t="s">
        <v>12</v>
      </c>
      <c r="E11" s="15">
        <f>+E8+E9+E10</f>
        <v>381854614</v>
      </c>
      <c r="F11" s="16">
        <f>+F8+F9+F10</f>
        <v>376367643</v>
      </c>
      <c r="G11" s="15">
        <f t="shared" si="0"/>
        <v>5486971</v>
      </c>
    </row>
    <row r="12" spans="2:7" x14ac:dyDescent="0.4">
      <c r="B12" s="37"/>
      <c r="C12" s="36" t="s">
        <v>13</v>
      </c>
      <c r="D12" s="10" t="s">
        <v>14</v>
      </c>
      <c r="E12" s="11">
        <v>274366763</v>
      </c>
      <c r="F12" s="9">
        <v>279645596</v>
      </c>
      <c r="G12" s="11">
        <f t="shared" si="0"/>
        <v>-5278833</v>
      </c>
    </row>
    <row r="13" spans="2:7" x14ac:dyDescent="0.4">
      <c r="B13" s="37"/>
      <c r="C13" s="37"/>
      <c r="D13" s="10" t="s">
        <v>15</v>
      </c>
      <c r="E13" s="11">
        <v>39182095</v>
      </c>
      <c r="F13" s="12">
        <v>40256671</v>
      </c>
      <c r="G13" s="11">
        <f t="shared" si="0"/>
        <v>-1074576</v>
      </c>
    </row>
    <row r="14" spans="2:7" x14ac:dyDescent="0.4">
      <c r="B14" s="37"/>
      <c r="C14" s="37"/>
      <c r="D14" s="10" t="s">
        <v>16</v>
      </c>
      <c r="E14" s="11">
        <v>27925026</v>
      </c>
      <c r="F14" s="12">
        <v>35757628</v>
      </c>
      <c r="G14" s="11">
        <f t="shared" si="0"/>
        <v>-7832602</v>
      </c>
    </row>
    <row r="15" spans="2:7" x14ac:dyDescent="0.4">
      <c r="B15" s="37"/>
      <c r="C15" s="37"/>
      <c r="D15" s="10" t="s">
        <v>17</v>
      </c>
      <c r="E15" s="11">
        <v>3765683</v>
      </c>
      <c r="F15" s="12">
        <v>3909058</v>
      </c>
      <c r="G15" s="11">
        <f t="shared" si="0"/>
        <v>-143375</v>
      </c>
    </row>
    <row r="16" spans="2:7" x14ac:dyDescent="0.4">
      <c r="B16" s="37"/>
      <c r="C16" s="37"/>
      <c r="D16" s="10" t="s">
        <v>18</v>
      </c>
      <c r="E16" s="11">
        <v>25573649</v>
      </c>
      <c r="F16" s="12">
        <v>28109938</v>
      </c>
      <c r="G16" s="11">
        <f t="shared" si="0"/>
        <v>-2536289</v>
      </c>
    </row>
    <row r="17" spans="2:7" x14ac:dyDescent="0.4">
      <c r="B17" s="37"/>
      <c r="C17" s="37"/>
      <c r="D17" s="10" t="s">
        <v>19</v>
      </c>
      <c r="E17" s="11">
        <v>-9125191</v>
      </c>
      <c r="F17" s="12">
        <v>-9500191</v>
      </c>
      <c r="G17" s="11">
        <f t="shared" si="0"/>
        <v>375000</v>
      </c>
    </row>
    <row r="18" spans="2:7" x14ac:dyDescent="0.4">
      <c r="B18" s="37"/>
      <c r="C18" s="37"/>
      <c r="D18" s="10" t="s">
        <v>20</v>
      </c>
      <c r="E18" s="11">
        <v>151480</v>
      </c>
      <c r="F18" s="13">
        <v>503760</v>
      </c>
      <c r="G18" s="11">
        <f t="shared" si="0"/>
        <v>-352280</v>
      </c>
    </row>
    <row r="19" spans="2:7" x14ac:dyDescent="0.4">
      <c r="B19" s="37"/>
      <c r="C19" s="38"/>
      <c r="D19" s="14" t="s">
        <v>21</v>
      </c>
      <c r="E19" s="15">
        <f>+E12+E13+E14+E15+E16+E17+E18</f>
        <v>361839505</v>
      </c>
      <c r="F19" s="16">
        <f>+F12+F13+F14+F15+F16+F17+F18</f>
        <v>378682460</v>
      </c>
      <c r="G19" s="15">
        <f t="shared" si="0"/>
        <v>-16842955</v>
      </c>
    </row>
    <row r="20" spans="2:7" x14ac:dyDescent="0.4">
      <c r="B20" s="38"/>
      <c r="C20" s="17" t="s">
        <v>22</v>
      </c>
      <c r="D20" s="18"/>
      <c r="E20" s="19">
        <f xml:space="preserve"> +E11 - E19</f>
        <v>20015109</v>
      </c>
      <c r="F20" s="16">
        <f xml:space="preserve"> +F11 - F19</f>
        <v>-2314817</v>
      </c>
      <c r="G20" s="19">
        <f t="shared" si="0"/>
        <v>22329926</v>
      </c>
    </row>
    <row r="21" spans="2:7" x14ac:dyDescent="0.4">
      <c r="B21" s="36" t="s">
        <v>23</v>
      </c>
      <c r="C21" s="36" t="s">
        <v>8</v>
      </c>
      <c r="D21" s="10" t="s">
        <v>24</v>
      </c>
      <c r="E21" s="11">
        <v>714</v>
      </c>
      <c r="F21" s="9">
        <v>554</v>
      </c>
      <c r="G21" s="11">
        <f t="shared" si="0"/>
        <v>160</v>
      </c>
    </row>
    <row r="22" spans="2:7" x14ac:dyDescent="0.4">
      <c r="B22" s="37"/>
      <c r="C22" s="37"/>
      <c r="D22" s="10" t="s">
        <v>25</v>
      </c>
      <c r="E22" s="11">
        <v>4245684</v>
      </c>
      <c r="F22" s="13">
        <v>5704748</v>
      </c>
      <c r="G22" s="11">
        <f t="shared" si="0"/>
        <v>-1459064</v>
      </c>
    </row>
    <row r="23" spans="2:7" x14ac:dyDescent="0.4">
      <c r="B23" s="37"/>
      <c r="C23" s="38"/>
      <c r="D23" s="14" t="s">
        <v>26</v>
      </c>
      <c r="E23" s="15">
        <f>+E21+E22</f>
        <v>4246398</v>
      </c>
      <c r="F23" s="16">
        <f>+F21+F22</f>
        <v>5705302</v>
      </c>
      <c r="G23" s="15">
        <f t="shared" si="0"/>
        <v>-1458904</v>
      </c>
    </row>
    <row r="24" spans="2:7" x14ac:dyDescent="0.4">
      <c r="B24" s="37"/>
      <c r="C24" s="36" t="s">
        <v>13</v>
      </c>
      <c r="D24" s="10" t="s">
        <v>27</v>
      </c>
      <c r="E24" s="11">
        <v>508195</v>
      </c>
      <c r="F24" s="9">
        <v>535599</v>
      </c>
      <c r="G24" s="11">
        <f t="shared" si="0"/>
        <v>-27404</v>
      </c>
    </row>
    <row r="25" spans="2:7" x14ac:dyDescent="0.4">
      <c r="B25" s="37"/>
      <c r="C25" s="37"/>
      <c r="D25" s="10" t="s">
        <v>28</v>
      </c>
      <c r="E25" s="11">
        <v>2262840</v>
      </c>
      <c r="F25" s="13">
        <v>2640420</v>
      </c>
      <c r="G25" s="11">
        <f t="shared" si="0"/>
        <v>-377580</v>
      </c>
    </row>
    <row r="26" spans="2:7" x14ac:dyDescent="0.4">
      <c r="B26" s="37"/>
      <c r="C26" s="38"/>
      <c r="D26" s="14" t="s">
        <v>29</v>
      </c>
      <c r="E26" s="15">
        <f>+E24+E25</f>
        <v>2771035</v>
      </c>
      <c r="F26" s="16">
        <f>+F24+F25</f>
        <v>3176019</v>
      </c>
      <c r="G26" s="15">
        <f t="shared" si="0"/>
        <v>-404984</v>
      </c>
    </row>
    <row r="27" spans="2:7" x14ac:dyDescent="0.4">
      <c r="B27" s="38"/>
      <c r="C27" s="17" t="s">
        <v>30</v>
      </c>
      <c r="D27" s="20"/>
      <c r="E27" s="21">
        <f xml:space="preserve"> +E23 - E26</f>
        <v>1475363</v>
      </c>
      <c r="F27" s="16">
        <f xml:space="preserve"> +F23 - F26</f>
        <v>2529283</v>
      </c>
      <c r="G27" s="21">
        <f t="shared" si="0"/>
        <v>-1053920</v>
      </c>
    </row>
    <row r="28" spans="2:7" x14ac:dyDescent="0.4">
      <c r="B28" s="17" t="s">
        <v>31</v>
      </c>
      <c r="C28" s="22"/>
      <c r="D28" s="18"/>
      <c r="E28" s="19">
        <f xml:space="preserve"> +E20 +E27</f>
        <v>21490472</v>
      </c>
      <c r="F28" s="16">
        <f xml:space="preserve"> +F20 +F27</f>
        <v>214466</v>
      </c>
      <c r="G28" s="19">
        <f t="shared" si="0"/>
        <v>21276006</v>
      </c>
    </row>
    <row r="29" spans="2:7" ht="30" x14ac:dyDescent="0.4">
      <c r="B29" s="36" t="s">
        <v>32</v>
      </c>
      <c r="C29" s="23" t="s">
        <v>8</v>
      </c>
      <c r="D29" s="14" t="s">
        <v>33</v>
      </c>
      <c r="E29" s="15">
        <f>0</f>
        <v>0</v>
      </c>
      <c r="F29" s="16">
        <f>0</f>
        <v>0</v>
      </c>
      <c r="G29" s="15">
        <f t="shared" si="0"/>
        <v>0</v>
      </c>
    </row>
    <row r="30" spans="2:7" x14ac:dyDescent="0.4">
      <c r="B30" s="37"/>
      <c r="C30" s="36" t="s">
        <v>13</v>
      </c>
      <c r="D30" s="10" t="s">
        <v>34</v>
      </c>
      <c r="E30" s="11">
        <v>0</v>
      </c>
      <c r="F30" s="16">
        <v>150860</v>
      </c>
      <c r="G30" s="11">
        <f t="shared" si="0"/>
        <v>-150860</v>
      </c>
    </row>
    <row r="31" spans="2:7" x14ac:dyDescent="0.4">
      <c r="B31" s="37"/>
      <c r="C31" s="38"/>
      <c r="D31" s="14" t="s">
        <v>35</v>
      </c>
      <c r="E31" s="15">
        <f>+E30</f>
        <v>0</v>
      </c>
      <c r="F31" s="16">
        <f>+F30</f>
        <v>150860</v>
      </c>
      <c r="G31" s="15">
        <f t="shared" si="0"/>
        <v>-150860</v>
      </c>
    </row>
    <row r="32" spans="2:7" x14ac:dyDescent="0.4">
      <c r="B32" s="38"/>
      <c r="C32" s="24" t="s">
        <v>36</v>
      </c>
      <c r="D32" s="25"/>
      <c r="E32" s="26">
        <f xml:space="preserve"> +E29 - E31</f>
        <v>0</v>
      </c>
      <c r="F32" s="16">
        <f xml:space="preserve"> +F29 - F31</f>
        <v>-150860</v>
      </c>
      <c r="G32" s="26">
        <f t="shared" si="0"/>
        <v>150860</v>
      </c>
    </row>
    <row r="33" spans="2:7" x14ac:dyDescent="0.4">
      <c r="B33" s="17" t="s">
        <v>37</v>
      </c>
      <c r="C33" s="27"/>
      <c r="D33" s="28"/>
      <c r="E33" s="29">
        <f xml:space="preserve"> +E28 +E32</f>
        <v>21490472</v>
      </c>
      <c r="F33" s="16">
        <f xml:space="preserve"> +F28 +F32</f>
        <v>63606</v>
      </c>
      <c r="G33" s="29">
        <f t="shared" si="0"/>
        <v>21426866</v>
      </c>
    </row>
    <row r="34" spans="2:7" x14ac:dyDescent="0.4">
      <c r="B34" s="30" t="s">
        <v>38</v>
      </c>
      <c r="C34" s="27" t="s">
        <v>39</v>
      </c>
      <c r="D34" s="28"/>
      <c r="E34" s="29">
        <v>244547133</v>
      </c>
      <c r="F34" s="16">
        <v>244483527</v>
      </c>
      <c r="G34" s="29">
        <f t="shared" si="0"/>
        <v>63606</v>
      </c>
    </row>
    <row r="35" spans="2:7" x14ac:dyDescent="0.4">
      <c r="B35" s="31"/>
      <c r="C35" s="27" t="s">
        <v>40</v>
      </c>
      <c r="D35" s="28"/>
      <c r="E35" s="29">
        <f xml:space="preserve"> +E33 +E34</f>
        <v>266037605</v>
      </c>
      <c r="F35" s="16">
        <f xml:space="preserve"> +F33 +F34</f>
        <v>244547133</v>
      </c>
      <c r="G35" s="29">
        <f t="shared" si="0"/>
        <v>21490472</v>
      </c>
    </row>
    <row r="36" spans="2:7" x14ac:dyDescent="0.4">
      <c r="B36" s="31"/>
      <c r="C36" s="27" t="s">
        <v>41</v>
      </c>
      <c r="D36" s="28"/>
      <c r="E36" s="29">
        <v>0</v>
      </c>
      <c r="F36" s="16">
        <v>0</v>
      </c>
      <c r="G36" s="29">
        <f t="shared" si="0"/>
        <v>0</v>
      </c>
    </row>
    <row r="37" spans="2:7" x14ac:dyDescent="0.4">
      <c r="B37" s="31"/>
      <c r="C37" s="27" t="s">
        <v>42</v>
      </c>
      <c r="D37" s="28"/>
      <c r="E37" s="29">
        <v>0</v>
      </c>
      <c r="F37" s="16">
        <v>0</v>
      </c>
      <c r="G37" s="29">
        <f t="shared" si="0"/>
        <v>0</v>
      </c>
    </row>
    <row r="38" spans="2:7" x14ac:dyDescent="0.4">
      <c r="B38" s="31"/>
      <c r="C38" s="27" t="s">
        <v>43</v>
      </c>
      <c r="D38" s="28"/>
      <c r="E38" s="29">
        <v>0</v>
      </c>
      <c r="F38" s="16">
        <v>0</v>
      </c>
      <c r="G38" s="29">
        <f t="shared" si="0"/>
        <v>0</v>
      </c>
    </row>
    <row r="39" spans="2:7" x14ac:dyDescent="0.4">
      <c r="B39" s="32"/>
      <c r="C39" s="27" t="s">
        <v>44</v>
      </c>
      <c r="D39" s="28"/>
      <c r="E39" s="29">
        <f xml:space="preserve"> +E35 +E36 +E37 - E38</f>
        <v>266037605</v>
      </c>
      <c r="F39" s="16">
        <f xml:space="preserve"> +F35 +F36 +F37 - F38</f>
        <v>244547133</v>
      </c>
      <c r="G39" s="29">
        <f t="shared" si="0"/>
        <v>21490472</v>
      </c>
    </row>
  </sheetData>
  <mergeCells count="12">
    <mergeCell ref="B34:B39"/>
    <mergeCell ref="B3:G3"/>
    <mergeCell ref="B5:G5"/>
    <mergeCell ref="B7:D7"/>
    <mergeCell ref="B8:B20"/>
    <mergeCell ref="C8:C11"/>
    <mergeCell ref="C12:C19"/>
    <mergeCell ref="B21:B27"/>
    <mergeCell ref="C21:C23"/>
    <mergeCell ref="C24:C26"/>
    <mergeCell ref="B29:B32"/>
    <mergeCell ref="C30:C31"/>
  </mergeCells>
  <phoneticPr fontId="1"/>
  <pageMargins left="0.7" right="0.7" top="0.75" bottom="0.75" header="0.3" footer="0.3"/>
  <pageSetup paperSize="9" fitToHeight="0" orientation="portrait" r:id="rId1"/>
  <headerFooter>
    <oddHeader>&amp;L社会福祉法人親交会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DESKTOP5</dc:creator>
  <cp:lastModifiedBy>DESKTOP5</cp:lastModifiedBy>
  <dcterms:created xsi:type="dcterms:W3CDTF">2024-07-30T06:31:30Z</dcterms:created>
  <dcterms:modified xsi:type="dcterms:W3CDTF">2024-07-30T07:12:38Z</dcterms:modified>
</cp:coreProperties>
</file>